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l Bailey\Desktop\"/>
    </mc:Choice>
  </mc:AlternateContent>
  <xr:revisionPtr revIDLastSave="0" documentId="13_ncr:1_{D6650B89-6097-4D73-A594-C4041692910E}" xr6:coauthVersionLast="47" xr6:coauthVersionMax="47" xr10:uidLastSave="{00000000-0000-0000-0000-000000000000}"/>
  <bookViews>
    <workbookView xWindow="-108" yWindow="-108" windowWidth="23256" windowHeight="12576" xr2:uid="{AC0BB74A-00BD-48D2-8D8A-663E8AFE45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P18" i="1"/>
  <c r="P16" i="1"/>
  <c r="P17" i="1"/>
  <c r="K16" i="1"/>
  <c r="O18" i="1"/>
  <c r="O15" i="1"/>
  <c r="M18" i="1"/>
  <c r="D18" i="1"/>
  <c r="E18" i="1"/>
  <c r="F18" i="1"/>
  <c r="G18" i="1"/>
  <c r="H18" i="1"/>
  <c r="I18" i="1"/>
  <c r="J18" i="1"/>
  <c r="K18" i="1"/>
  <c r="C18" i="1"/>
  <c r="B18" i="1"/>
  <c r="P10" i="1"/>
  <c r="C11" i="1"/>
  <c r="D11" i="1"/>
  <c r="E11" i="1"/>
  <c r="E16" i="1" s="1"/>
  <c r="F11" i="1"/>
  <c r="G11" i="1"/>
  <c r="H11" i="1"/>
  <c r="I11" i="1"/>
  <c r="J11" i="1"/>
  <c r="K11" i="1"/>
  <c r="B11" i="1"/>
  <c r="M16" i="1"/>
  <c r="D16" i="1" l="1"/>
  <c r="F15" i="1"/>
  <c r="G15" i="1"/>
  <c r="I15" i="1"/>
  <c r="L15" i="1"/>
  <c r="N15" i="1"/>
  <c r="H15" i="1"/>
  <c r="P15" i="1" l="1"/>
  <c r="C16" i="1"/>
  <c r="F16" i="1"/>
  <c r="G16" i="1"/>
  <c r="I16" i="1"/>
  <c r="J16" i="1"/>
  <c r="B16" i="1"/>
</calcChain>
</file>

<file path=xl/sharedStrings.xml><?xml version="1.0" encoding="utf-8"?>
<sst xmlns="http://schemas.openxmlformats.org/spreadsheetml/2006/main" count="121" uniqueCount="89">
  <si>
    <t>Allowance</t>
  </si>
  <si>
    <t>Training</t>
  </si>
  <si>
    <t>Publicity</t>
  </si>
  <si>
    <t>IT</t>
  </si>
  <si>
    <t>Web</t>
  </si>
  <si>
    <t>Grants</t>
  </si>
  <si>
    <t>Clerks</t>
  </si>
  <si>
    <t>Expenses</t>
  </si>
  <si>
    <t>Professional</t>
  </si>
  <si>
    <t>Fees</t>
  </si>
  <si>
    <t>HMRC</t>
  </si>
  <si>
    <t>Used %</t>
  </si>
  <si>
    <t>May</t>
  </si>
  <si>
    <t>Current Year - ADMINISTRATION</t>
  </si>
  <si>
    <t>JPC Calendarised Budget Tracking 23-24</t>
  </si>
  <si>
    <t>Surveys</t>
  </si>
  <si>
    <t>H&amp;S</t>
  </si>
  <si>
    <t>Insurance</t>
  </si>
  <si>
    <t>Cllrs</t>
  </si>
  <si>
    <t>SDC</t>
  </si>
  <si>
    <t>Apl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</si>
  <si>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</si>
  <si>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</si>
  <si>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</si>
  <si>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</si>
  <si>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</si>
  <si>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</si>
  <si>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</si>
  <si>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</si>
  <si>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</si>
  <si>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</si>
  <si>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 xml:space="preserve">April </t>
  </si>
  <si>
    <t>Date</t>
  </si>
  <si>
    <t>Clerk</t>
  </si>
  <si>
    <t xml:space="preserve">Chair </t>
  </si>
  <si>
    <t>Value</t>
  </si>
  <si>
    <t>Minute</t>
  </si>
  <si>
    <t xml:space="preserve">          Comments</t>
  </si>
  <si>
    <t>Meeting Date or Slack Entry Date</t>
  </si>
  <si>
    <t>Major Expenditure</t>
  </si>
  <si>
    <t>Ref</t>
  </si>
  <si>
    <t>Payee &amp; Description</t>
  </si>
  <si>
    <t>YourLocale - NDP Consultant fees</t>
  </si>
  <si>
    <t>Email vote 22.11.2023 unanimous decision</t>
  </si>
  <si>
    <t>December Meeting supporting document No. 2</t>
  </si>
  <si>
    <t>All costs accruing will be funed by Groundworks-gov.uk</t>
  </si>
  <si>
    <t xml:space="preserve">HCB Solicitors - Leasehold from WCC </t>
  </si>
  <si>
    <t xml:space="preserve">Ordinary Meeting 07.11.22 </t>
  </si>
  <si>
    <t>Minute 11.3</t>
  </si>
  <si>
    <t>Full JPC agreed and accepted reasonable legal costs.</t>
  </si>
  <si>
    <t>Henley Scouts contribution to hut build</t>
  </si>
  <si>
    <t>Henley Christmas Lights</t>
  </si>
  <si>
    <t>Letter dated 9th November 2023</t>
  </si>
  <si>
    <t>Letter dated 11th Septmeber 2021</t>
  </si>
  <si>
    <t>Grants Committee 2021</t>
  </si>
  <si>
    <t>Grants Committee November 2022</t>
  </si>
  <si>
    <t>Ordinary Meeting March 6th 2023</t>
  </si>
  <si>
    <t>Minute 9.2</t>
  </si>
  <si>
    <t>Support for GH Gardens Coronation celebration</t>
  </si>
  <si>
    <t>See various meeting reports</t>
  </si>
  <si>
    <t>Guild Hall Trust Cornation funding</t>
  </si>
  <si>
    <t>Totals</t>
  </si>
  <si>
    <t>BUDGET</t>
  </si>
  <si>
    <t>Salaries</t>
  </si>
  <si>
    <t xml:space="preserve">Expenditure </t>
  </si>
  <si>
    <t>Goods, services,</t>
  </si>
  <si>
    <t>120/160/165/170/185</t>
  </si>
  <si>
    <t>PA</t>
  </si>
  <si>
    <t>PCM</t>
  </si>
  <si>
    <t>Period</t>
  </si>
  <si>
    <t>Rates</t>
  </si>
  <si>
    <t>CCTV</t>
  </si>
  <si>
    <t>NA</t>
  </si>
  <si>
    <t>contractors,upkeep</t>
  </si>
  <si>
    <t>[Fixed]</t>
  </si>
  <si>
    <t>[ALL COSTS ARE NET OF VAT]</t>
  </si>
  <si>
    <t>Henley Community Library</t>
  </si>
  <si>
    <t>Henley Royal British Legion</t>
  </si>
  <si>
    <t>Current Year - ITEMS IN EXCESS OF £1,000.00 EXPENDITURE [EXCLUDING HMRC &amp; WAGES]</t>
  </si>
  <si>
    <t>01.06.2023</t>
  </si>
  <si>
    <t>Current  Month - INCOME</t>
  </si>
  <si>
    <t>Precept</t>
  </si>
  <si>
    <t xml:space="preserve">VAT </t>
  </si>
  <si>
    <t>CIL</t>
  </si>
  <si>
    <t>Allotments</t>
  </si>
  <si>
    <t>Rents</t>
  </si>
  <si>
    <t>Interest</t>
  </si>
  <si>
    <t>Other</t>
  </si>
  <si>
    <t>Napier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</si>
</sst>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dashDot">
        <color auto="1"/>
      </left>
      <right style="dashDot">
        <color auto="1"/>
      </right>
      <top/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 indent="1"/>
    </xf>
    <xf numFmtId="4" fontId="4" fillId="0" borderId="0" xfId="0" applyNumberFormat="1" applyFont="1"/>
    <xf numFmtId="4" fontId="1" fillId="0" borderId="0" xfId="0" applyNumberFormat="1" applyFont="1"/>
    <xf numFmtId="0" fontId="4" fillId="3" borderId="0" xfId="0" applyFont="1" applyFill="1"/>
    <xf numFmtId="0" fontId="3" fillId="3" borderId="0" xfId="0" applyFont="1" applyFill="1" applyAlignment="1">
      <alignment vertical="center"/>
    </xf>
    <xf numFmtId="0" fontId="1" fillId="3" borderId="0" xfId="0" applyFont="1" applyFill="1"/>
    <xf numFmtId="0" fontId="3" fillId="2" borderId="0" xfId="0" applyFont="1" applyFill="1" applyAlignment="1">
      <alignment horizontal="left" indent="1"/>
    </xf>
    <xf numFmtId="0" fontId="4" fillId="2" borderId="1" xfId="0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indent="1"/>
    </xf>
    <xf numFmtId="4" fontId="4" fillId="0" borderId="1" xfId="0" applyNumberFormat="1" applyFont="1" applyBorder="1" applyAlignment="1">
      <alignment horizontal="left" indent="1"/>
    </xf>
    <xf numFmtId="4" fontId="4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 indent="1"/>
    </xf>
    <xf numFmtId="4" fontId="4" fillId="2" borderId="1" xfId="0" applyNumberFormat="1" applyFont="1" applyFill="1" applyBorder="1" applyAlignment="1">
      <alignment horizontal="left"/>
    </xf>
    <xf numFmtId="4" fontId="4" fillId="0" borderId="1" xfId="0" applyNumberFormat="1" applyFont="1" applyBorder="1"/>
    <xf numFmtId="4" fontId="4" fillId="2" borderId="1" xfId="0" applyNumberFormat="1" applyFont="1" applyFill="1" applyBorder="1" applyAlignment="1">
      <alignment horizontal="left" indent="1"/>
    </xf>
    <xf numFmtId="0" fontId="4" fillId="0" borderId="1" xfId="0" applyFont="1" applyBorder="1" applyAlignment="1">
      <alignment horizontal="left"/>
    </xf>
    <xf numFmtId="0" fontId="1" fillId="0" borderId="1" xfId="0" applyFont="1" applyBorder="1"/>
    <xf numFmtId="0" fontId="4" fillId="0" borderId="2" xfId="0" applyFont="1" applyBorder="1" applyAlignment="1">
      <alignment horizontal="left" indent="1"/>
    </xf>
    <xf numFmtId="4" fontId="4" fillId="3" borderId="0" xfId="0" applyNumberFormat="1" applyFont="1" applyFill="1" applyAlignment="1">
      <alignment horizontal="left" indent="1"/>
    </xf>
    <xf numFmtId="4" fontId="3" fillId="3" borderId="0" xfId="0" applyNumberFormat="1" applyFont="1" applyFill="1" applyAlignment="1">
      <alignment horizontal="left" vertical="center" indent="1"/>
    </xf>
    <xf numFmtId="4" fontId="3" fillId="3" borderId="0" xfId="0" applyNumberFormat="1" applyFont="1" applyFill="1" applyAlignment="1">
      <alignment horizontal="left"/>
    </xf>
    <xf numFmtId="4" fontId="4" fillId="2" borderId="0" xfId="0" applyNumberFormat="1" applyFont="1" applyFill="1" applyAlignment="1">
      <alignment horizontal="left" indent="1"/>
    </xf>
    <xf numFmtId="4" fontId="4" fillId="2" borderId="0" xfId="0" applyNumberFormat="1" applyFont="1" applyFill="1" applyAlignment="1">
      <alignment horizontal="left"/>
    </xf>
    <xf numFmtId="4" fontId="4" fillId="0" borderId="0" xfId="0" applyNumberFormat="1" applyFont="1" applyAlignment="1">
      <alignment horizontal="left" indent="1"/>
    </xf>
    <xf numFmtId="4" fontId="1" fillId="0" borderId="0" xfId="0" applyNumberFormat="1" applyFont="1" applyAlignment="1">
      <alignment horizontal="left" indent="1"/>
    </xf>
    <xf numFmtId="4" fontId="4" fillId="0" borderId="0" xfId="0" applyNumberFormat="1" applyFont="1" applyAlignment="1">
      <alignment horizontal="left"/>
    </xf>
    <xf numFmtId="4" fontId="2" fillId="2" borderId="2" xfId="0" applyNumberFormat="1" applyFont="1" applyFill="1" applyBorder="1"/>
    <xf numFmtId="4" fontId="1" fillId="2" borderId="3" xfId="0" applyNumberFormat="1" applyFont="1" applyFill="1" applyBorder="1" applyAlignment="1">
      <alignment horizontal="left" indent="1"/>
    </xf>
    <xf numFmtId="4" fontId="1" fillId="0" borderId="2" xfId="0" applyNumberFormat="1" applyFont="1" applyBorder="1" applyAlignment="1">
      <alignment horizontal="left" indent="1"/>
    </xf>
    <xf numFmtId="4" fontId="1" fillId="0" borderId="3" xfId="0" applyNumberFormat="1" applyFont="1" applyBorder="1" applyAlignment="1">
      <alignment horizontal="left" indent="1"/>
    </xf>
    <xf numFmtId="4" fontId="1" fillId="2" borderId="2" xfId="0" applyNumberFormat="1" applyFont="1" applyFill="1" applyBorder="1" applyAlignment="1">
      <alignment horizontal="left" indent="1"/>
    </xf>
    <xf numFmtId="4" fontId="1" fillId="2" borderId="2" xfId="0" applyNumberFormat="1" applyFont="1" applyFill="1" applyBorder="1"/>
    <xf numFmtId="4" fontId="1" fillId="2" borderId="3" xfId="0" applyNumberFormat="1" applyFont="1" applyFill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1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/>
    </xf>
    <xf numFmtId="4" fontId="4" fillId="2" borderId="1" xfId="0" applyNumberFormat="1" applyFont="1" applyFill="1" applyBorder="1"/>
    <xf numFmtId="4" fontId="4" fillId="0" borderId="2" xfId="0" applyNumberFormat="1" applyFont="1" applyBorder="1" applyAlignment="1">
      <alignment horizontal="left" indent="1"/>
    </xf>
    <xf numFmtId="4" fontId="3" fillId="2" borderId="2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left" indent="1"/>
    </xf>
    <xf numFmtId="4" fontId="3" fillId="0" borderId="4" xfId="0" applyNumberFormat="1" applyFont="1" applyBorder="1" applyAlignment="1">
      <alignment horizontal="left"/>
    </xf>
    <xf numFmtId="4" fontId="3" fillId="0" borderId="5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4" fontId="3" fillId="0" borderId="2" xfId="0" applyNumberFormat="1" applyFont="1" applyBorder="1" applyAlignment="1">
      <alignment horizontal="left"/>
    </xf>
    <xf numFmtId="4" fontId="5" fillId="2" borderId="1" xfId="0" applyNumberFormat="1" applyFont="1" applyFill="1" applyBorder="1" applyAlignment="1">
      <alignment horizontal="left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4" fontId="3" fillId="0" borderId="6" xfId="0" applyNumberFormat="1" applyFont="1" applyBorder="1" applyAlignment="1">
      <alignment horizontal="left"/>
    </xf>
    <xf numFmtId="10" fontId="4" fillId="0" borderId="0" xfId="0" applyNumberFormat="1" applyFont="1" applyAlignment="1">
      <alignment horizontal="left"/>
    </xf>
    <xf numFmtId="4" fontId="4" fillId="0" borderId="2" xfId="0" applyNumberFormat="1" applyFont="1" applyBorder="1"/>
    <xf numFmtId="0" fontId="1" fillId="2" borderId="0" xfId="0" applyFont="1" applyFill="1"/>
    <xf numFmtId="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230873</xdr:colOff>
      <xdr:row>0</xdr:row>
      <xdr:rowOff>53473</xdr:rowOff>
    </xdr:from>
    <xdr:to>
      <xdr:col>1</xdr:col>
      <xdr:colOff>46656</xdr:colOff>
      <xdr:row>2</xdr:row>
      <xdr:rowOff>85591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951403-0C8F-7BE9-6FE0-254777E99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820" y="53473"/>
          <a:ext cx="350520" cy="426486"/>
        </a:xfrm>
        <a:prstGeom prst="rect">
          <a:avLst/>
        </a:prstGeom>
      </xdr:spPr>
    </xdr:pic>
    <xdr:clientData/>
  </xdr:twoCellAnchor>
  <xdr:twoCellAnchor editAs="oneCell">
    <xdr:from>
      <xdr:col>1</xdr:col>
      <xdr:colOff>60157</xdr:colOff>
      <xdr:row>46</xdr:row>
      <xdr:rowOff>20054</xdr:rowOff>
    </xdr:from>
    <xdr:to>
      <xdr:col>2</xdr:col>
      <xdr:colOff>227262</xdr:colOff>
      <xdr:row>48</xdr:row>
      <xdr:rowOff>49606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504D4F-0E94-4EE5-9D2D-3C9D0ADE7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94" y="6343317"/>
          <a:ext cx="701842" cy="310288"/>
        </a:xfrm>
        <a:prstGeom prst="rect">
          <a:avLst/>
        </a:prstGeom>
      </xdr:spPr>
    </xdr:pic>
    <xdr:clientData/>
  </xdr:twoCellAnchor>
  <xdr:twoCellAnchor editAs="oneCell">
    <xdr:from>
      <xdr:col>1</xdr:col>
      <xdr:colOff>58152</xdr:colOff>
      <xdr:row>44</xdr:row>
      <xdr:rowOff>57150</xdr:rowOff>
    </xdr:from>
    <xdr:to>
      <xdr:col>2</xdr:col>
      <xdr:colOff>289856</xdr:colOff>
      <xdr:row>46</xdr:row>
      <xdr:rowOff>87563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5F8191E-6372-436A-660D-E94442B6C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52" y="6661150"/>
          <a:ext cx="765104" cy="309813"/>
        </a:xfrm>
        <a:prstGeom prst="rect">
          <a:avLst/>
        </a:prstGeom>
      </xdr:spPr>
    </xdr:pic>
    <xdr:clientData/>
  </xdr:twoCellAnchor>
  <xdr:oneCellAnchor>
    <xdr:from>
      <xdr:col>16</xdr:col>
      <xdr:colOff>230873</xdr:colOff>
      <xdr:row>0</xdr:row>
      <xdr:rowOff>53473</xdr:rowOff>
    </xdr:from>
    <xdr:ext cx="350520" cy="426486"/>
    <xdr:pic>
      <xdr:nvPicPr>
        <xdr:cNvPr id="5" name="Picture 4">
          <a:extLst>
            <a:ext uri="{FF2B5EF4-FFF2-40B4-BE49-F238E27FC236}">
              <a16:creationId xmlns:a16="http://schemas.microsoft.com/office/drawing/2014/main" id="{6129B25B-3E70-4DEC-AECC-2D3664A35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73" y="53473"/>
          <a:ext cx="350520" cy="4264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FD87B-92BB-48C1-AC80-7CAD89ED8036}">
  <sheetPr>
    <pageSetUpPr fitToPage="1"/>
  </sheetPr>
  <dimension ref="A1:X49"/>
  <sheetViews>
    <sheetView tabSelected="1" topLeftCell="A9" zoomScale="120" zoomScaleNormal="120" workbookViewId="0">
      <selection activeCell="J47" sqref="J47"/>
    </sheetView>
  </sheetViews>
  <sheetFormatPr defaultColWidth="10.77734375" defaultRowHeight="10.95" customHeight="1" x14ac:dyDescent="0.2"/>
  <cols>
    <col min="1" max="2" width="7.77734375" style="1" customWidth="1"/>
    <col min="3" max="3" width="6.77734375" style="1" customWidth="1"/>
    <col min="4" max="4" width="7.77734375" style="1" customWidth="1"/>
    <col min="5" max="5" width="15.77734375" style="1" customWidth="1"/>
    <col min="6" max="9" width="6.77734375" style="1" customWidth="1"/>
    <col min="10" max="10" width="7.77734375" style="1" customWidth="1"/>
    <col min="11" max="12" width="6.77734375" style="1" customWidth="1"/>
    <col min="13" max="13" width="7.77734375" style="1" customWidth="1"/>
    <col min="14" max="14" width="8.77734375" style="1" customWidth="1"/>
    <col min="15" max="15" width="7.77734375" style="1" customWidth="1"/>
    <col min="16" max="16" width="8.77734375" style="1" customWidth="1"/>
    <col min="17" max="17" width="10.77734375" style="1" customWidth="1"/>
    <col min="18" max="18" width="4.77734375" style="1" customWidth="1"/>
    <col min="19" max="19" width="30.77734375" style="1" customWidth="1"/>
    <col min="20" max="20" width="12.77734375" style="1" customWidth="1"/>
    <col min="21" max="24" width="30.77734375" style="1" customWidth="1"/>
    <col min="25" max="16384" width="10.77734375" style="1"/>
  </cols>
  <sheetData>
    <row r="1" spans="1:24" ht="19.95" customHeight="1" x14ac:dyDescent="0.2"/>
    <row r="2" spans="1:24" ht="10.95" customHeight="1" x14ac:dyDescent="0.25">
      <c r="B2" s="2" t="s">
        <v>14</v>
      </c>
      <c r="S2" s="2" t="s">
        <v>14</v>
      </c>
      <c r="T2" s="41" t="s">
        <v>39</v>
      </c>
    </row>
    <row r="3" spans="1:24" ht="10.95" customHeight="1" x14ac:dyDescent="0.25">
      <c r="B3" s="2"/>
    </row>
    <row r="4" spans="1:24" ht="25.05" customHeight="1" x14ac:dyDescent="0.2">
      <c r="A4" s="7"/>
      <c r="B4" s="8" t="s">
        <v>13</v>
      </c>
      <c r="C4" s="7"/>
      <c r="D4" s="7"/>
      <c r="E4" s="7"/>
      <c r="F4" s="7"/>
      <c r="G4" s="57" t="s">
        <v>75</v>
      </c>
      <c r="H4" s="7"/>
      <c r="I4" s="7"/>
      <c r="J4" s="7"/>
      <c r="K4" s="9"/>
      <c r="L4" s="9"/>
      <c r="M4" s="9"/>
      <c r="N4" s="9"/>
      <c r="O4" s="9"/>
      <c r="Q4" s="24" t="s">
        <v>78</v>
      </c>
      <c r="R4" s="24"/>
      <c r="S4" s="9"/>
      <c r="T4" s="23"/>
      <c r="U4" s="23"/>
      <c r="V4" s="23"/>
      <c r="W4" s="23"/>
      <c r="X4" s="25"/>
    </row>
    <row r="5" spans="1:24" ht="25.05" customHeight="1" x14ac:dyDescent="0.2">
      <c r="A5" s="56" t="s">
        <v>40</v>
      </c>
      <c r="B5" s="42">
        <v>100</v>
      </c>
      <c r="C5" s="42">
        <v>110</v>
      </c>
      <c r="D5" s="42">
        <v>115</v>
      </c>
      <c r="E5" s="42" t="s">
        <v>66</v>
      </c>
      <c r="F5" s="42">
        <v>125</v>
      </c>
      <c r="G5" s="42">
        <v>130</v>
      </c>
      <c r="H5" s="42">
        <v>135</v>
      </c>
      <c r="I5" s="42">
        <v>140</v>
      </c>
      <c r="J5" s="42">
        <v>150</v>
      </c>
      <c r="K5" s="42">
        <v>155</v>
      </c>
      <c r="L5" s="42">
        <v>175</v>
      </c>
      <c r="M5" s="42">
        <v>180</v>
      </c>
      <c r="N5" s="42">
        <v>190</v>
      </c>
      <c r="O5" s="42">
        <v>195</v>
      </c>
      <c r="Q5" s="24"/>
      <c r="R5" s="24"/>
      <c r="S5" s="9"/>
      <c r="T5" s="23"/>
      <c r="U5" s="23"/>
      <c r="V5" s="23"/>
      <c r="W5" s="23"/>
      <c r="X5" s="25"/>
    </row>
    <row r="6" spans="1:24" ht="10.95" customHeight="1" x14ac:dyDescent="0.2">
      <c r="A6" s="53" t="s">
        <v>69</v>
      </c>
      <c r="B6" s="11" t="s">
        <v>63</v>
      </c>
      <c r="C6" s="11" t="s">
        <v>6</v>
      </c>
      <c r="D6" s="11" t="s">
        <v>18</v>
      </c>
      <c r="E6" s="43" t="s">
        <v>64</v>
      </c>
      <c r="F6" s="11" t="s">
        <v>1</v>
      </c>
      <c r="G6" s="11" t="s">
        <v>2</v>
      </c>
      <c r="H6" s="11" t="s">
        <v>8</v>
      </c>
      <c r="I6" s="11" t="s">
        <v>15</v>
      </c>
      <c r="J6" s="11" t="s">
        <v>4</v>
      </c>
      <c r="K6" s="11" t="s">
        <v>3</v>
      </c>
      <c r="L6" s="11" t="s">
        <v>19</v>
      </c>
      <c r="M6" s="11" t="s">
        <v>5</v>
      </c>
      <c r="N6" s="11" t="s">
        <v>17</v>
      </c>
      <c r="O6" s="11" t="s">
        <v>10</v>
      </c>
      <c r="Q6" s="26"/>
      <c r="R6" s="26"/>
      <c r="S6" s="26"/>
      <c r="T6" s="26"/>
      <c r="U6" s="26"/>
      <c r="V6" s="26"/>
      <c r="W6" s="26"/>
      <c r="X6" s="27"/>
    </row>
    <row r="7" spans="1:24" ht="10.95" customHeight="1" x14ac:dyDescent="0.2">
      <c r="A7" s="53"/>
      <c r="B7" s="11"/>
      <c r="C7" s="11" t="s">
        <v>0</v>
      </c>
      <c r="D7" s="11" t="s">
        <v>7</v>
      </c>
      <c r="E7" s="11" t="s">
        <v>65</v>
      </c>
      <c r="F7" s="11"/>
      <c r="G7" s="11"/>
      <c r="H7" s="11" t="s">
        <v>9</v>
      </c>
      <c r="I7" s="11" t="s">
        <v>16</v>
      </c>
      <c r="J7" s="11"/>
      <c r="K7" s="11"/>
      <c r="L7" s="11" t="s">
        <v>70</v>
      </c>
      <c r="M7" s="11"/>
      <c r="N7" s="11"/>
      <c r="O7" s="11"/>
      <c r="Q7" s="26"/>
      <c r="R7" s="26"/>
      <c r="S7" s="26"/>
      <c r="T7" s="26"/>
      <c r="U7" s="26"/>
      <c r="V7" s="26"/>
      <c r="W7" s="26"/>
      <c r="X7" s="27"/>
    </row>
    <row r="8" spans="1:24" ht="10.95" customHeight="1" thickBot="1" x14ac:dyDescent="0.25">
      <c r="A8" s="53"/>
      <c r="B8" s="11"/>
      <c r="C8" s="11"/>
      <c r="D8" s="11"/>
      <c r="E8" s="11" t="s">
        <v>73</v>
      </c>
      <c r="F8" s="11"/>
      <c r="G8" s="11"/>
      <c r="H8" s="11"/>
      <c r="I8" s="11"/>
      <c r="J8" s="11"/>
      <c r="K8" s="11"/>
      <c r="L8" s="11" t="s">
        <v>71</v>
      </c>
      <c r="M8" s="11"/>
      <c r="N8" s="11"/>
      <c r="O8" s="11"/>
      <c r="Q8" s="26"/>
      <c r="R8" s="26"/>
      <c r="S8" s="26"/>
      <c r="T8" s="26"/>
      <c r="U8" s="26"/>
      <c r="V8" s="26"/>
      <c r="W8" s="26"/>
      <c r="X8" s="27"/>
    </row>
    <row r="9" spans="1:24" ht="10.95" customHeight="1" thickTop="1" x14ac:dyDescent="0.2">
      <c r="A9" s="53" t="s">
        <v>62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 t="s">
        <v>74</v>
      </c>
      <c r="M9" s="17"/>
      <c r="N9" s="17" t="s">
        <v>74</v>
      </c>
      <c r="O9" s="17"/>
      <c r="P9" s="50" t="s">
        <v>61</v>
      </c>
      <c r="Q9" s="26"/>
      <c r="R9" s="26"/>
      <c r="S9" s="26"/>
      <c r="T9" s="26"/>
      <c r="U9" s="26"/>
      <c r="V9" s="26"/>
      <c r="W9" s="26"/>
      <c r="X9" s="27"/>
    </row>
    <row r="10" spans="1:24" ht="10.95" customHeight="1" thickBot="1" x14ac:dyDescent="0.25">
      <c r="A10" s="53" t="s">
        <v>67</v>
      </c>
      <c r="B10" s="55">
        <v>33504</v>
      </c>
      <c r="C10" s="12">
        <v>1800</v>
      </c>
      <c r="D10" s="12">
        <v>250</v>
      </c>
      <c r="E10" s="12">
        <v>55740</v>
      </c>
      <c r="F10" s="12">
        <v>2000</v>
      </c>
      <c r="G10" s="12">
        <v>2000</v>
      </c>
      <c r="H10" s="12">
        <v>2000</v>
      </c>
      <c r="I10" s="12">
        <v>2000</v>
      </c>
      <c r="J10" s="12">
        <v>3200</v>
      </c>
      <c r="K10" s="12">
        <v>400</v>
      </c>
      <c r="L10" s="12">
        <v>4000</v>
      </c>
      <c r="M10" s="12">
        <v>41400</v>
      </c>
      <c r="N10" s="12">
        <v>1250</v>
      </c>
      <c r="O10" s="12">
        <v>10800</v>
      </c>
      <c r="P10" s="51">
        <f>SUM(B10:O10)</f>
        <v>160344</v>
      </c>
      <c r="Q10" s="26"/>
      <c r="R10" s="26"/>
      <c r="S10" s="26"/>
      <c r="T10" s="26"/>
      <c r="U10" s="26"/>
      <c r="V10" s="26"/>
      <c r="W10" s="26"/>
      <c r="X10" s="27"/>
    </row>
    <row r="11" spans="1:24" ht="10.95" customHeight="1" thickTop="1" x14ac:dyDescent="0.2">
      <c r="A11" s="53" t="s">
        <v>68</v>
      </c>
      <c r="B11" s="12">
        <f>B10/12</f>
        <v>2792</v>
      </c>
      <c r="C11" s="12">
        <f t="shared" ref="C11:K11" si="0">C10/12</f>
        <v>150</v>
      </c>
      <c r="D11" s="12">
        <f t="shared" si="0"/>
        <v>20.833333333333332</v>
      </c>
      <c r="E11" s="12">
        <f t="shared" si="0"/>
        <v>4645</v>
      </c>
      <c r="F11" s="12">
        <f t="shared" si="0"/>
        <v>166.66666666666666</v>
      </c>
      <c r="G11" s="12">
        <f t="shared" si="0"/>
        <v>166.66666666666666</v>
      </c>
      <c r="H11" s="12">
        <f t="shared" si="0"/>
        <v>166.66666666666666</v>
      </c>
      <c r="I11" s="12">
        <f t="shared" si="0"/>
        <v>166.66666666666666</v>
      </c>
      <c r="J11" s="12">
        <f t="shared" si="0"/>
        <v>266.66666666666669</v>
      </c>
      <c r="K11" s="12">
        <f t="shared" si="0"/>
        <v>33.333333333333336</v>
      </c>
      <c r="L11" s="12" t="s">
        <v>72</v>
      </c>
      <c r="M11" s="12" t="s">
        <v>72</v>
      </c>
      <c r="N11" s="12" t="s">
        <v>72</v>
      </c>
      <c r="O11" s="48" t="s">
        <v>72</v>
      </c>
      <c r="P11" s="54"/>
      <c r="Q11" s="26"/>
      <c r="R11" s="26"/>
      <c r="S11" s="26"/>
      <c r="T11" s="26"/>
      <c r="U11" s="26"/>
      <c r="V11" s="26"/>
      <c r="W11" s="26"/>
      <c r="X11" s="26"/>
    </row>
    <row r="12" spans="1:24" ht="10.95" customHeight="1" x14ac:dyDescent="0.2">
      <c r="A12" s="52"/>
      <c r="B12" s="15"/>
      <c r="C12" s="14"/>
      <c r="D12" s="14"/>
      <c r="E12" s="14"/>
      <c r="F12" s="14"/>
      <c r="G12" s="15">
        <v>100</v>
      </c>
      <c r="H12" s="15">
        <v>4000</v>
      </c>
      <c r="I12" s="14"/>
      <c r="J12" s="14"/>
      <c r="K12" s="14"/>
      <c r="L12" s="14"/>
      <c r="M12" s="15">
        <v>4000</v>
      </c>
      <c r="N12" s="14"/>
      <c r="O12" s="14"/>
      <c r="P12" s="6"/>
      <c r="Q12" s="28"/>
      <c r="R12" s="28"/>
      <c r="S12" s="28"/>
      <c r="T12" s="28"/>
      <c r="U12" s="28"/>
      <c r="V12" s="28"/>
      <c r="W12" s="29"/>
      <c r="X12" s="29"/>
    </row>
    <row r="13" spans="1:24" ht="10.95" customHeight="1" x14ac:dyDescent="0.25">
      <c r="A13" s="13"/>
      <c r="B13" s="14"/>
      <c r="C13" s="14"/>
      <c r="D13" s="14"/>
      <c r="E13" s="14"/>
      <c r="F13" s="14"/>
      <c r="G13" s="15">
        <v>240</v>
      </c>
      <c r="H13" s="15">
        <v>2170</v>
      </c>
      <c r="I13" s="14"/>
      <c r="J13" s="14"/>
      <c r="K13" s="14"/>
      <c r="L13" s="14"/>
      <c r="M13" s="15">
        <v>4500</v>
      </c>
      <c r="N13" s="14"/>
      <c r="O13" s="14"/>
      <c r="P13" s="6"/>
      <c r="Q13" s="16" t="s">
        <v>31</v>
      </c>
      <c r="R13" s="43" t="s">
        <v>40</v>
      </c>
      <c r="S13" s="12" t="s">
        <v>41</v>
      </c>
      <c r="T13" s="12" t="s">
        <v>35</v>
      </c>
      <c r="U13" s="12" t="s">
        <v>38</v>
      </c>
      <c r="V13" s="12" t="s">
        <v>36</v>
      </c>
      <c r="W13" s="31" t="s">
        <v>37</v>
      </c>
      <c r="X13" s="32"/>
    </row>
    <row r="14" spans="1:24" ht="10.95" customHeight="1" thickBot="1" x14ac:dyDescent="0.25">
      <c r="A14" s="13"/>
      <c r="B14" s="14"/>
      <c r="C14" s="14"/>
      <c r="D14" s="14"/>
      <c r="E14" s="14"/>
      <c r="F14" s="14"/>
      <c r="G14" s="15"/>
      <c r="H14" s="15"/>
      <c r="I14" s="14"/>
      <c r="J14" s="14"/>
      <c r="K14" s="14"/>
      <c r="L14" s="14"/>
      <c r="M14" s="15">
        <v>2000</v>
      </c>
      <c r="N14" s="14"/>
      <c r="O14" s="47"/>
      <c r="P14" s="40" t="s">
        <v>61</v>
      </c>
      <c r="Q14" s="49"/>
      <c r="R14" s="45">
        <v>135</v>
      </c>
      <c r="S14" s="15" t="s">
        <v>42</v>
      </c>
      <c r="T14" s="15">
        <v>4000</v>
      </c>
      <c r="U14" s="18" t="s">
        <v>43</v>
      </c>
      <c r="V14" s="18" t="s">
        <v>44</v>
      </c>
      <c r="W14" s="60" t="s">
        <v>45</v>
      </c>
      <c r="X14" s="39"/>
    </row>
    <row r="15" spans="1:24" ht="10.95" customHeight="1" thickBot="1" x14ac:dyDescent="0.25">
      <c r="A15" s="16" t="s">
        <v>20</v>
      </c>
      <c r="B15" s="12">
        <v>2234.36</v>
      </c>
      <c r="C15" s="12">
        <v>143.69</v>
      </c>
      <c r="D15" s="12">
        <v>414.17</v>
      </c>
      <c r="E15" s="12">
        <v>4066.31</v>
      </c>
      <c r="F15" s="12">
        <f>SUM(F12:F14)</f>
        <v>0</v>
      </c>
      <c r="G15" s="12">
        <f>SUM(G12:G14)</f>
        <v>340</v>
      </c>
      <c r="H15" s="12">
        <f>SUM(H12:H14)</f>
        <v>6170</v>
      </c>
      <c r="I15" s="12">
        <f>SUM(I12:I14)</f>
        <v>0</v>
      </c>
      <c r="J15" s="12">
        <v>11.63</v>
      </c>
      <c r="K15" s="12">
        <v>14.5</v>
      </c>
      <c r="L15" s="12">
        <f t="shared" ref="L15:O15" si="1">SUM(L12:L14)</f>
        <v>0</v>
      </c>
      <c r="M15" s="12">
        <v>10775</v>
      </c>
      <c r="N15" s="12">
        <f t="shared" si="1"/>
        <v>0</v>
      </c>
      <c r="O15" s="48">
        <f t="shared" si="1"/>
        <v>0</v>
      </c>
      <c r="P15" s="58">
        <f>SUM(B15:O15)</f>
        <v>24169.66</v>
      </c>
      <c r="Q15" s="49"/>
      <c r="R15" s="45">
        <v>135</v>
      </c>
      <c r="S15" s="15" t="s">
        <v>46</v>
      </c>
      <c r="T15" s="15">
        <v>2170</v>
      </c>
      <c r="U15" s="18" t="s">
        <v>47</v>
      </c>
      <c r="V15" s="18" t="s">
        <v>48</v>
      </c>
      <c r="W15" s="60" t="s">
        <v>49</v>
      </c>
      <c r="X15" s="39"/>
    </row>
    <row r="16" spans="1:24" ht="10.95" customHeight="1" thickBot="1" x14ac:dyDescent="0.25">
      <c r="A16" s="13" t="s">
        <v>11</v>
      </c>
      <c r="B16" s="15">
        <f t="shared" ref="B16:K16" si="2">(B15/B11)*100</f>
        <v>80.027220630372497</v>
      </c>
      <c r="C16" s="15">
        <f t="shared" si="2"/>
        <v>95.793333333333337</v>
      </c>
      <c r="D16" s="15">
        <f t="shared" si="2"/>
        <v>1988.0160000000003</v>
      </c>
      <c r="E16" s="15">
        <f t="shared" si="2"/>
        <v>87.5416576964478</v>
      </c>
      <c r="F16" s="15">
        <f t="shared" si="2"/>
        <v>0</v>
      </c>
      <c r="G16" s="15">
        <f t="shared" si="2"/>
        <v>204</v>
      </c>
      <c r="H16" s="15">
        <v>0</v>
      </c>
      <c r="I16" s="15">
        <f t="shared" si="2"/>
        <v>0</v>
      </c>
      <c r="J16" s="15">
        <f t="shared" si="2"/>
        <v>4.3612500000000001</v>
      </c>
      <c r="K16" s="15">
        <f t="shared" si="2"/>
        <v>43.499999999999993</v>
      </c>
      <c r="L16" s="15">
        <v>0</v>
      </c>
      <c r="M16" s="15">
        <f>(M15/M10)*100</f>
        <v>26.026570048309178</v>
      </c>
      <c r="N16" s="15">
        <v>0</v>
      </c>
      <c r="O16" s="15">
        <v>0</v>
      </c>
      <c r="P16" s="59">
        <f>(P15/P10)</f>
        <v>0.15073629197225963</v>
      </c>
      <c r="Q16" s="44"/>
      <c r="R16" s="45">
        <v>180</v>
      </c>
      <c r="S16" s="15" t="s">
        <v>50</v>
      </c>
      <c r="T16" s="15">
        <v>4000</v>
      </c>
      <c r="U16" s="18" t="s">
        <v>54</v>
      </c>
      <c r="V16" s="18" t="s">
        <v>53</v>
      </c>
      <c r="W16" s="60" t="s">
        <v>59</v>
      </c>
      <c r="X16" s="39"/>
    </row>
    <row r="17" spans="1:24" ht="10.95" customHeight="1" thickBot="1" x14ac:dyDescent="0.25">
      <c r="A17" s="16" t="s">
        <v>12</v>
      </c>
      <c r="B17" s="12">
        <v>2234.16</v>
      </c>
      <c r="C17" s="12">
        <v>172.88</v>
      </c>
      <c r="D17" s="12">
        <v>0</v>
      </c>
      <c r="E17" s="12">
        <v>1974.87</v>
      </c>
      <c r="F17" s="12">
        <v>0</v>
      </c>
      <c r="G17" s="12">
        <v>0</v>
      </c>
      <c r="H17" s="12">
        <v>200</v>
      </c>
      <c r="I17" s="12">
        <v>0</v>
      </c>
      <c r="J17" s="12">
        <v>11.63</v>
      </c>
      <c r="K17" s="12">
        <v>14.5</v>
      </c>
      <c r="L17" s="12">
        <v>0</v>
      </c>
      <c r="M17" s="12">
        <v>8250</v>
      </c>
      <c r="N17" s="12">
        <v>0</v>
      </c>
      <c r="O17" s="48">
        <v>3275.81</v>
      </c>
      <c r="P17" s="58">
        <f>SUM(B17:O17)</f>
        <v>16133.85</v>
      </c>
      <c r="Q17" s="49"/>
      <c r="R17" s="45">
        <v>180</v>
      </c>
      <c r="S17" s="15" t="s">
        <v>51</v>
      </c>
      <c r="T17" s="15">
        <v>4500</v>
      </c>
      <c r="U17" s="18" t="s">
        <v>55</v>
      </c>
      <c r="V17" s="18" t="s">
        <v>52</v>
      </c>
      <c r="W17" s="60" t="s">
        <v>59</v>
      </c>
      <c r="X17" s="39"/>
    </row>
    <row r="18" spans="1:24" ht="10.95" customHeight="1" x14ac:dyDescent="0.2">
      <c r="A18" s="13" t="s">
        <v>11</v>
      </c>
      <c r="B18" s="15">
        <f>(B17/B11)*100</f>
        <v>80.020057306590246</v>
      </c>
      <c r="C18" s="15">
        <f>(C17/C11)*100</f>
        <v>115.25333333333334</v>
      </c>
      <c r="D18" s="15">
        <f t="shared" ref="D18:K18" si="3">(D17/D11)*100</f>
        <v>0</v>
      </c>
      <c r="E18" s="15">
        <f t="shared" si="3"/>
        <v>42.516038751345533</v>
      </c>
      <c r="F18" s="15">
        <f t="shared" si="3"/>
        <v>0</v>
      </c>
      <c r="G18" s="15">
        <f t="shared" si="3"/>
        <v>0</v>
      </c>
      <c r="H18" s="15">
        <f t="shared" si="3"/>
        <v>120.00000000000001</v>
      </c>
      <c r="I18" s="15">
        <f t="shared" si="3"/>
        <v>0</v>
      </c>
      <c r="J18" s="15">
        <f t="shared" si="3"/>
        <v>4.3612500000000001</v>
      </c>
      <c r="K18" s="15">
        <f t="shared" si="3"/>
        <v>43.499999999999993</v>
      </c>
      <c r="L18" s="15">
        <v>0</v>
      </c>
      <c r="M18" s="15">
        <f>(M17/M10)*100</f>
        <v>19.927536231884059</v>
      </c>
      <c r="N18" s="15">
        <v>0</v>
      </c>
      <c r="O18" s="15">
        <f>(O17/O10)*100</f>
        <v>30.331574074074076</v>
      </c>
      <c r="P18" s="59">
        <f>(P17/P10)</f>
        <v>0.10062022900763359</v>
      </c>
      <c r="Q18" s="13"/>
      <c r="R18" s="45">
        <v>180</v>
      </c>
      <c r="S18" s="15" t="s">
        <v>60</v>
      </c>
      <c r="T18" s="15">
        <v>2000</v>
      </c>
      <c r="U18" s="18" t="s">
        <v>56</v>
      </c>
      <c r="V18" s="18" t="s">
        <v>57</v>
      </c>
      <c r="W18" s="60" t="s">
        <v>58</v>
      </c>
      <c r="X18" s="39"/>
    </row>
    <row r="19" spans="1:24" ht="10.95" customHeight="1" x14ac:dyDescent="0.2">
      <c r="A19" s="16" t="s">
        <v>21</v>
      </c>
      <c r="B19" s="17"/>
      <c r="C19" s="19"/>
      <c r="D19" s="19"/>
      <c r="E19" s="19"/>
      <c r="F19" s="19"/>
      <c r="G19" s="19"/>
      <c r="H19" s="19"/>
      <c r="I19" s="19"/>
      <c r="J19" s="19"/>
      <c r="K19" s="11"/>
      <c r="L19" s="11"/>
      <c r="M19" s="11"/>
      <c r="N19" s="11"/>
      <c r="O19" s="11"/>
      <c r="Q19" s="16" t="s">
        <v>12</v>
      </c>
      <c r="R19" s="16"/>
      <c r="S19" s="17"/>
      <c r="T19" s="19"/>
      <c r="U19" s="46"/>
      <c r="V19" s="46"/>
      <c r="W19" s="36"/>
      <c r="X19" s="37"/>
    </row>
    <row r="20" spans="1:24" ht="10.95" customHeight="1" x14ac:dyDescent="0.2">
      <c r="A20" s="13" t="s">
        <v>11</v>
      </c>
      <c r="B20" s="15"/>
      <c r="C20" s="14"/>
      <c r="D20" s="14"/>
      <c r="E20" s="14"/>
      <c r="F20" s="14"/>
      <c r="G20" s="14"/>
      <c r="H20" s="14"/>
      <c r="I20" s="14"/>
      <c r="J20" s="14"/>
      <c r="K20" s="20"/>
      <c r="L20" s="20"/>
      <c r="M20" s="20"/>
      <c r="N20" s="20"/>
      <c r="O20" s="20"/>
      <c r="Q20" s="13"/>
      <c r="R20" s="45">
        <v>180</v>
      </c>
      <c r="S20" s="15" t="s">
        <v>76</v>
      </c>
      <c r="T20" s="15">
        <v>7000</v>
      </c>
      <c r="U20" s="18" t="s">
        <v>55</v>
      </c>
      <c r="V20" s="18" t="s">
        <v>52</v>
      </c>
      <c r="W20" s="60" t="s">
        <v>59</v>
      </c>
      <c r="X20" s="39"/>
    </row>
    <row r="21" spans="1:24" ht="10.95" customHeight="1" x14ac:dyDescent="0.2">
      <c r="A21" s="16" t="s">
        <v>22</v>
      </c>
      <c r="B21" s="17"/>
      <c r="C21" s="19"/>
      <c r="D21" s="19"/>
      <c r="E21" s="19"/>
      <c r="F21" s="19"/>
      <c r="G21" s="19"/>
      <c r="H21" s="19"/>
      <c r="I21" s="19"/>
      <c r="J21" s="19"/>
      <c r="K21" s="11"/>
      <c r="L21" s="11"/>
      <c r="M21" s="11"/>
      <c r="N21" s="11"/>
      <c r="O21" s="11"/>
      <c r="Q21" s="13"/>
      <c r="R21" s="45">
        <v>180</v>
      </c>
      <c r="S21" s="15" t="s">
        <v>77</v>
      </c>
      <c r="T21" s="15">
        <v>1250</v>
      </c>
      <c r="U21" s="18" t="s">
        <v>55</v>
      </c>
      <c r="V21" s="18" t="s">
        <v>52</v>
      </c>
      <c r="W21" s="60" t="s">
        <v>59</v>
      </c>
      <c r="X21" s="39"/>
    </row>
    <row r="22" spans="1:24" ht="10.95" customHeight="1" x14ac:dyDescent="0.2">
      <c r="A22" s="13" t="s">
        <v>11</v>
      </c>
      <c r="B22" s="15"/>
      <c r="C22" s="14"/>
      <c r="D22" s="14"/>
      <c r="E22" s="14"/>
      <c r="F22" s="14"/>
      <c r="G22" s="14"/>
      <c r="H22" s="14"/>
      <c r="I22" s="14"/>
      <c r="J22" s="14"/>
      <c r="K22" s="20"/>
      <c r="L22" s="20"/>
      <c r="M22" s="20"/>
      <c r="N22" s="20"/>
      <c r="O22" s="20"/>
      <c r="Q22" s="16"/>
      <c r="R22" s="16"/>
      <c r="S22" s="17"/>
      <c r="T22" s="19"/>
      <c r="U22" s="46"/>
      <c r="V22" s="46"/>
      <c r="W22" s="36"/>
      <c r="X22" s="37"/>
    </row>
    <row r="23" spans="1:24" ht="10.95" customHeight="1" x14ac:dyDescent="0.2">
      <c r="A23" s="16" t="s">
        <v>23</v>
      </c>
      <c r="B23" s="17"/>
      <c r="C23" s="19"/>
      <c r="D23" s="19"/>
      <c r="E23" s="19"/>
      <c r="F23" s="19"/>
      <c r="G23" s="19"/>
      <c r="H23" s="19"/>
      <c r="I23" s="19"/>
      <c r="J23" s="19"/>
      <c r="K23" s="11"/>
      <c r="L23" s="11"/>
      <c r="M23" s="11"/>
      <c r="N23" s="11"/>
      <c r="O23" s="11"/>
      <c r="Q23" s="13"/>
      <c r="R23" s="13"/>
      <c r="S23" s="15"/>
      <c r="T23" s="14"/>
      <c r="U23" s="18"/>
      <c r="V23" s="18"/>
      <c r="W23" s="38"/>
      <c r="X23" s="39"/>
    </row>
    <row r="24" spans="1:24" ht="10.95" customHeight="1" x14ac:dyDescent="0.2">
      <c r="A24" s="22" t="s">
        <v>11</v>
      </c>
      <c r="B24" s="15"/>
      <c r="C24" s="14"/>
      <c r="D24" s="14"/>
      <c r="E24" s="14"/>
      <c r="F24" s="14"/>
      <c r="G24" s="14"/>
      <c r="H24" s="14"/>
      <c r="I24" s="14"/>
      <c r="J24" s="14"/>
      <c r="K24" s="20"/>
      <c r="L24" s="18"/>
      <c r="M24" s="21"/>
      <c r="N24" s="21"/>
      <c r="O24" s="21"/>
      <c r="Q24" s="13"/>
      <c r="R24" s="13"/>
      <c r="S24" s="15"/>
      <c r="T24" s="14"/>
      <c r="U24" s="18"/>
      <c r="V24" s="18"/>
      <c r="W24" s="38"/>
      <c r="X24" s="39"/>
    </row>
    <row r="25" spans="1:24" ht="10.95" customHeight="1" x14ac:dyDescent="0.2">
      <c r="A25" s="10" t="s">
        <v>24</v>
      </c>
      <c r="B25" s="17"/>
      <c r="C25" s="19"/>
      <c r="D25" s="19"/>
      <c r="E25" s="19"/>
      <c r="F25" s="19"/>
      <c r="G25" s="19"/>
      <c r="H25" s="19"/>
      <c r="I25" s="19"/>
      <c r="J25" s="19"/>
      <c r="K25" s="11"/>
      <c r="L25" s="11"/>
      <c r="M25" s="11"/>
      <c r="N25" s="11"/>
      <c r="O25" s="11"/>
      <c r="Q25" s="16"/>
      <c r="R25" s="16"/>
      <c r="S25" s="17"/>
      <c r="T25" s="19"/>
      <c r="U25" s="19"/>
      <c r="V25" s="19"/>
      <c r="W25" s="35"/>
      <c r="X25" s="32"/>
    </row>
    <row r="26" spans="1:24" ht="10.95" customHeight="1" x14ac:dyDescent="0.2">
      <c r="A26" s="4" t="s">
        <v>11</v>
      </c>
      <c r="B26" s="15"/>
      <c r="C26" s="14"/>
      <c r="D26" s="14"/>
      <c r="E26" s="14"/>
      <c r="F26" s="14"/>
      <c r="G26" s="14"/>
      <c r="H26" s="14"/>
      <c r="I26" s="14"/>
      <c r="J26" s="14"/>
      <c r="K26" s="20"/>
      <c r="L26" s="20"/>
      <c r="M26" s="20"/>
      <c r="N26" s="20"/>
      <c r="O26" s="20"/>
      <c r="Q26" s="13"/>
      <c r="R26" s="13"/>
      <c r="S26" s="15"/>
      <c r="T26" s="14"/>
      <c r="U26" s="14"/>
      <c r="V26" s="14"/>
      <c r="W26" s="33"/>
      <c r="X26" s="34"/>
    </row>
    <row r="27" spans="1:24" ht="10.95" customHeight="1" x14ac:dyDescent="0.2">
      <c r="A27" s="10" t="s">
        <v>25</v>
      </c>
      <c r="B27" s="17"/>
      <c r="C27" s="19"/>
      <c r="D27" s="19"/>
      <c r="E27" s="19"/>
      <c r="F27" s="19"/>
      <c r="G27" s="19"/>
      <c r="H27" s="19"/>
      <c r="I27" s="19"/>
      <c r="J27" s="19"/>
      <c r="K27" s="11"/>
      <c r="L27" s="11"/>
      <c r="M27" s="11"/>
      <c r="N27" s="11"/>
      <c r="O27" s="11"/>
      <c r="Q27" s="13"/>
      <c r="R27" s="13"/>
      <c r="S27" s="15"/>
      <c r="T27" s="14"/>
      <c r="U27" s="14"/>
      <c r="V27" s="14"/>
      <c r="W27" s="33"/>
      <c r="X27" s="34"/>
    </row>
    <row r="28" spans="1:24" ht="10.95" customHeight="1" x14ac:dyDescent="0.2">
      <c r="A28" s="4" t="s">
        <v>11</v>
      </c>
      <c r="B28" s="15"/>
      <c r="C28" s="14"/>
      <c r="D28" s="14"/>
      <c r="E28" s="14"/>
      <c r="F28" s="14"/>
      <c r="G28" s="14"/>
      <c r="H28" s="14"/>
      <c r="I28" s="14"/>
      <c r="J28" s="14"/>
      <c r="K28" s="20"/>
      <c r="L28" s="20"/>
      <c r="M28" s="20"/>
      <c r="N28" s="20"/>
      <c r="O28" s="20"/>
      <c r="Q28" s="16"/>
      <c r="R28" s="16"/>
      <c r="S28" s="17"/>
      <c r="T28" s="19"/>
      <c r="U28" s="19"/>
      <c r="V28" s="19"/>
      <c r="W28" s="36"/>
      <c r="X28" s="37"/>
    </row>
    <row r="29" spans="1:24" ht="10.95" customHeight="1" x14ac:dyDescent="0.2">
      <c r="A29" s="10" t="s">
        <v>26</v>
      </c>
      <c r="B29" s="17"/>
      <c r="C29" s="19"/>
      <c r="D29" s="19"/>
      <c r="E29" s="19"/>
      <c r="F29" s="19"/>
      <c r="G29" s="19"/>
      <c r="H29" s="19"/>
      <c r="I29" s="19"/>
      <c r="J29" s="19"/>
      <c r="K29" s="11"/>
      <c r="L29" s="11"/>
      <c r="M29" s="11"/>
      <c r="N29" s="11"/>
      <c r="O29" s="11"/>
      <c r="Q29" s="13"/>
      <c r="R29" s="13"/>
      <c r="S29" s="15"/>
      <c r="T29" s="14"/>
      <c r="U29" s="14"/>
      <c r="V29" s="14"/>
      <c r="W29" s="38"/>
      <c r="X29" s="39"/>
    </row>
    <row r="30" spans="1:24" ht="10.95" customHeight="1" x14ac:dyDescent="0.2">
      <c r="A30" s="4" t="s">
        <v>11</v>
      </c>
      <c r="B30" s="15"/>
      <c r="C30" s="14"/>
      <c r="D30" s="14"/>
      <c r="E30" s="14"/>
      <c r="F30" s="14"/>
      <c r="G30" s="14"/>
      <c r="H30" s="14"/>
      <c r="I30" s="14"/>
      <c r="J30" s="14"/>
      <c r="K30" s="20"/>
      <c r="L30" s="20"/>
      <c r="M30" s="20"/>
      <c r="N30" s="20"/>
      <c r="O30" s="20"/>
      <c r="Q30" s="13"/>
      <c r="R30" s="13"/>
      <c r="S30" s="15"/>
      <c r="T30" s="14"/>
      <c r="U30" s="14"/>
      <c r="V30" s="14"/>
      <c r="W30" s="38"/>
      <c r="X30" s="39"/>
    </row>
    <row r="31" spans="1:24" ht="10.95" customHeight="1" x14ac:dyDescent="0.2">
      <c r="A31" s="10" t="s">
        <v>27</v>
      </c>
      <c r="B31" s="17"/>
      <c r="C31" s="19"/>
      <c r="D31" s="19"/>
      <c r="E31" s="19"/>
      <c r="F31" s="19"/>
      <c r="G31" s="19"/>
      <c r="H31" s="19"/>
      <c r="I31" s="19"/>
      <c r="J31" s="19"/>
      <c r="K31" s="11"/>
      <c r="L31" s="11"/>
      <c r="M31" s="11"/>
      <c r="N31" s="11"/>
      <c r="O31" s="11"/>
      <c r="Q31" s="16"/>
      <c r="R31" s="16"/>
      <c r="S31" s="17"/>
      <c r="T31" s="19"/>
      <c r="U31" s="19"/>
      <c r="V31" s="19"/>
      <c r="W31" s="36"/>
      <c r="X31" s="37"/>
    </row>
    <row r="32" spans="1:24" ht="10.95" customHeight="1" x14ac:dyDescent="0.2">
      <c r="A32" s="4" t="s">
        <v>11</v>
      </c>
      <c r="B32" s="15"/>
      <c r="C32" s="14"/>
      <c r="D32" s="14"/>
      <c r="E32" s="14"/>
      <c r="F32" s="14"/>
      <c r="G32" s="14"/>
      <c r="H32" s="14"/>
      <c r="I32" s="14"/>
      <c r="J32" s="14"/>
      <c r="K32" s="20"/>
      <c r="L32" s="20"/>
      <c r="M32" s="20"/>
      <c r="N32" s="20"/>
      <c r="O32" s="20"/>
      <c r="Q32" s="13"/>
      <c r="R32" s="13"/>
      <c r="S32" s="15"/>
      <c r="T32" s="14"/>
      <c r="U32" s="14"/>
      <c r="V32" s="14"/>
      <c r="W32" s="38"/>
      <c r="X32" s="39"/>
    </row>
    <row r="33" spans="1:24" ht="10.95" customHeight="1" x14ac:dyDescent="0.2">
      <c r="A33" s="10" t="s">
        <v>28</v>
      </c>
      <c r="B33" s="17"/>
      <c r="C33" s="19"/>
      <c r="D33" s="19"/>
      <c r="E33" s="19"/>
      <c r="F33" s="19"/>
      <c r="G33" s="19"/>
      <c r="H33" s="19"/>
      <c r="I33" s="19"/>
      <c r="J33" s="19"/>
      <c r="K33" s="11"/>
      <c r="L33" s="11"/>
      <c r="M33" s="11"/>
      <c r="N33" s="11"/>
      <c r="O33" s="11"/>
      <c r="Q33" s="13"/>
      <c r="R33" s="13"/>
      <c r="S33" s="15"/>
      <c r="T33" s="14"/>
      <c r="U33" s="14"/>
      <c r="V33" s="14"/>
      <c r="W33" s="38"/>
      <c r="X33" s="39"/>
    </row>
    <row r="34" spans="1:24" ht="10.95" customHeight="1" x14ac:dyDescent="0.2">
      <c r="A34" s="4" t="s">
        <v>11</v>
      </c>
      <c r="B34" s="15"/>
      <c r="C34" s="14"/>
      <c r="D34" s="14"/>
      <c r="E34" s="14"/>
      <c r="F34" s="14"/>
      <c r="G34" s="14"/>
      <c r="H34" s="14"/>
      <c r="I34" s="14"/>
      <c r="J34" s="14"/>
      <c r="K34" s="20"/>
      <c r="L34" s="20"/>
      <c r="M34" s="20"/>
      <c r="N34" s="20"/>
      <c r="O34" s="20"/>
      <c r="Q34" s="16"/>
      <c r="R34" s="16"/>
      <c r="S34" s="17"/>
      <c r="T34" s="19"/>
      <c r="U34" s="19"/>
      <c r="V34" s="19"/>
      <c r="W34" s="36"/>
      <c r="X34" s="37"/>
    </row>
    <row r="35" spans="1:24" ht="10.95" customHeight="1" x14ac:dyDescent="0.2">
      <c r="A35" s="10" t="s">
        <v>29</v>
      </c>
      <c r="B35" s="17"/>
      <c r="C35" s="19"/>
      <c r="D35" s="19"/>
      <c r="E35" s="19"/>
      <c r="F35" s="19"/>
      <c r="G35" s="19"/>
      <c r="H35" s="19"/>
      <c r="I35" s="19"/>
      <c r="J35" s="19"/>
      <c r="K35" s="11"/>
      <c r="L35" s="11"/>
      <c r="M35" s="11"/>
      <c r="N35" s="11"/>
      <c r="O35" s="11"/>
      <c r="Q35" s="13"/>
      <c r="R35" s="13"/>
      <c r="S35" s="15"/>
      <c r="T35" s="14"/>
      <c r="U35" s="14"/>
      <c r="V35" s="14"/>
      <c r="W35" s="38"/>
      <c r="X35" s="39"/>
    </row>
    <row r="36" spans="1:24" ht="10.95" customHeight="1" x14ac:dyDescent="0.2">
      <c r="A36" s="4" t="s">
        <v>11</v>
      </c>
      <c r="B36" s="15"/>
      <c r="C36" s="14"/>
      <c r="D36" s="14"/>
      <c r="E36" s="14"/>
      <c r="F36" s="14"/>
      <c r="G36" s="14"/>
      <c r="H36" s="14"/>
      <c r="I36" s="14"/>
      <c r="J36" s="14"/>
      <c r="K36" s="20"/>
      <c r="L36" s="20"/>
      <c r="M36" s="20"/>
      <c r="N36" s="20"/>
      <c r="O36" s="20"/>
      <c r="Q36" s="13"/>
      <c r="R36" s="13"/>
      <c r="S36" s="15"/>
      <c r="T36" s="14"/>
      <c r="U36" s="14"/>
      <c r="V36" s="14"/>
      <c r="W36" s="38"/>
      <c r="X36" s="39"/>
    </row>
    <row r="37" spans="1:24" ht="10.95" customHeight="1" x14ac:dyDescent="0.2">
      <c r="A37" s="10" t="s">
        <v>30</v>
      </c>
      <c r="B37" s="17"/>
      <c r="C37" s="19"/>
      <c r="D37" s="19"/>
      <c r="E37" s="19"/>
      <c r="F37" s="19"/>
      <c r="G37" s="19"/>
      <c r="H37" s="19"/>
      <c r="I37" s="19"/>
      <c r="J37" s="19"/>
      <c r="K37" s="11"/>
      <c r="L37" s="11"/>
      <c r="M37" s="11"/>
      <c r="N37" s="11"/>
      <c r="O37" s="11"/>
      <c r="Q37" s="16"/>
      <c r="R37" s="16"/>
      <c r="S37" s="17"/>
      <c r="T37" s="19"/>
      <c r="U37" s="19"/>
      <c r="V37" s="19"/>
      <c r="W37" s="36"/>
      <c r="X37" s="37"/>
    </row>
    <row r="38" spans="1:24" ht="10.95" customHeight="1" x14ac:dyDescent="0.2">
      <c r="A38" s="4" t="s">
        <v>11</v>
      </c>
      <c r="B38" s="15"/>
      <c r="C38" s="14"/>
      <c r="D38" s="14"/>
      <c r="E38" s="14"/>
      <c r="F38" s="14"/>
      <c r="G38" s="14"/>
      <c r="H38" s="14"/>
      <c r="I38" s="14"/>
      <c r="J38" s="14"/>
      <c r="K38" s="20"/>
      <c r="L38" s="18"/>
      <c r="M38" s="21"/>
      <c r="N38" s="21"/>
      <c r="O38" s="21"/>
      <c r="Q38" s="13"/>
      <c r="R38" s="13"/>
      <c r="S38" s="15"/>
      <c r="T38" s="14"/>
      <c r="U38" s="14"/>
      <c r="V38" s="14"/>
      <c r="W38" s="38"/>
      <c r="X38" s="39"/>
    </row>
    <row r="39" spans="1:24" ht="10.95" customHeight="1" x14ac:dyDescent="0.2">
      <c r="A39" s="3"/>
      <c r="B39" s="5"/>
      <c r="C39" s="5"/>
      <c r="D39" s="5"/>
      <c r="E39" s="5"/>
      <c r="F39" s="5"/>
      <c r="G39" s="5"/>
      <c r="H39" s="5"/>
      <c r="I39" s="5"/>
      <c r="J39" s="6"/>
      <c r="K39" s="6"/>
      <c r="L39" s="6"/>
      <c r="Q39" s="13"/>
      <c r="R39" s="13"/>
      <c r="S39" s="15"/>
      <c r="T39" s="14"/>
      <c r="U39" s="14"/>
      <c r="V39" s="14"/>
      <c r="W39" s="38"/>
      <c r="X39" s="39"/>
    </row>
    <row r="40" spans="1:24" ht="10.95" customHeight="1" x14ac:dyDescent="0.2">
      <c r="A40" s="7"/>
      <c r="B40" s="8" t="s">
        <v>80</v>
      </c>
      <c r="C40" s="7"/>
      <c r="D40" s="7"/>
      <c r="E40" s="7"/>
      <c r="F40" s="7"/>
      <c r="G40" s="57" t="s">
        <v>75</v>
      </c>
      <c r="H40" s="7"/>
      <c r="I40" s="7"/>
      <c r="J40" s="7"/>
      <c r="Q40" s="16"/>
      <c r="R40" s="16"/>
      <c r="S40" s="17"/>
      <c r="T40" s="19"/>
      <c r="U40" s="19"/>
      <c r="V40" s="19"/>
      <c r="W40" s="36"/>
      <c r="X40" s="37"/>
    </row>
    <row r="41" spans="1:24" ht="10.95" customHeight="1" x14ac:dyDescent="0.2">
      <c r="A41" s="56" t="s">
        <v>40</v>
      </c>
      <c r="B41" s="42">
        <v>10</v>
      </c>
      <c r="C41" s="42">
        <v>15</v>
      </c>
      <c r="D41" s="42">
        <v>20</v>
      </c>
      <c r="E41" s="42">
        <v>30</v>
      </c>
      <c r="F41" s="42">
        <v>25</v>
      </c>
      <c r="G41" s="42">
        <v>35</v>
      </c>
      <c r="H41" s="42">
        <v>40</v>
      </c>
      <c r="I41" s="42">
        <v>50</v>
      </c>
      <c r="J41" s="42">
        <v>60</v>
      </c>
      <c r="K41" s="40"/>
      <c r="L41" s="40"/>
      <c r="M41" s="40"/>
      <c r="N41" s="40"/>
      <c r="O41" s="40"/>
      <c r="Q41" s="13"/>
      <c r="R41" s="13"/>
      <c r="S41" s="15"/>
      <c r="T41" s="14"/>
      <c r="U41" s="14"/>
      <c r="V41" s="14"/>
      <c r="W41" s="38"/>
      <c r="X41" s="39"/>
    </row>
    <row r="42" spans="1:24" ht="10.95" customHeight="1" thickBot="1" x14ac:dyDescent="0.25">
      <c r="A42" s="61"/>
      <c r="B42" s="63" t="s">
        <v>81</v>
      </c>
      <c r="C42" s="63" t="s">
        <v>82</v>
      </c>
      <c r="D42" s="63" t="s">
        <v>83</v>
      </c>
      <c r="E42" s="63" t="s">
        <v>84</v>
      </c>
      <c r="F42" s="63" t="s">
        <v>5</v>
      </c>
      <c r="G42" s="63" t="s">
        <v>85</v>
      </c>
      <c r="H42" s="63" t="s">
        <v>86</v>
      </c>
      <c r="I42" s="63" t="s">
        <v>87</v>
      </c>
      <c r="J42" s="63" t="s">
        <v>88</v>
      </c>
      <c r="K42" s="62" t="s">
        <v>61</v>
      </c>
      <c r="L42" s="30"/>
      <c r="M42" s="30"/>
      <c r="N42" s="30"/>
      <c r="O42" s="30"/>
      <c r="P42" s="30"/>
      <c r="Q42" s="13"/>
      <c r="R42" s="13"/>
      <c r="S42" s="15"/>
      <c r="T42" s="14"/>
      <c r="U42" s="14"/>
      <c r="V42" s="14"/>
      <c r="W42" s="38"/>
      <c r="X42" s="39"/>
    </row>
    <row r="43" spans="1:24" ht="10.95" customHeight="1" thickBot="1" x14ac:dyDescent="0.25">
      <c r="B43" s="64">
        <v>0</v>
      </c>
      <c r="C43" s="64">
        <v>0</v>
      </c>
      <c r="D43" s="64">
        <v>0</v>
      </c>
      <c r="E43" s="64">
        <v>1210</v>
      </c>
      <c r="F43" s="64">
        <v>0</v>
      </c>
      <c r="G43" s="64">
        <v>0</v>
      </c>
      <c r="H43" s="64">
        <v>91.95</v>
      </c>
      <c r="I43" s="64">
        <v>197.84</v>
      </c>
      <c r="J43" s="65">
        <v>1281.74</v>
      </c>
      <c r="K43" s="58">
        <f>SUM(C43:J43)</f>
        <v>2781.5299999999997</v>
      </c>
      <c r="L43" s="30"/>
      <c r="M43" s="30"/>
      <c r="N43" s="30"/>
      <c r="O43" s="30"/>
      <c r="P43" s="30"/>
      <c r="Q43" s="16"/>
      <c r="R43" s="16"/>
      <c r="S43" s="17"/>
      <c r="T43" s="19"/>
      <c r="U43" s="19"/>
      <c r="V43" s="19"/>
      <c r="W43" s="36"/>
      <c r="X43" s="37"/>
    </row>
    <row r="44" spans="1:24" ht="10.95" customHeight="1" x14ac:dyDescent="0.2">
      <c r="K44" s="28"/>
      <c r="L44" s="28"/>
      <c r="M44" s="28"/>
      <c r="N44" s="28"/>
      <c r="O44" s="28"/>
      <c r="P44" s="28"/>
      <c r="Q44" s="13"/>
      <c r="R44" s="13"/>
      <c r="S44" s="15"/>
      <c r="T44" s="14"/>
      <c r="U44" s="14"/>
      <c r="V44" s="14"/>
      <c r="W44" s="38"/>
      <c r="X44" s="39"/>
    </row>
    <row r="45" spans="1:24" ht="10.95" customHeight="1" x14ac:dyDescent="0.2">
      <c r="Q45" s="13"/>
      <c r="R45" s="13"/>
      <c r="S45" s="15"/>
      <c r="T45" s="14"/>
      <c r="U45" s="14"/>
      <c r="V45" s="14"/>
      <c r="W45" s="38"/>
      <c r="X45" s="39"/>
    </row>
    <row r="46" spans="1:24" ht="10.95" customHeight="1" x14ac:dyDescent="0.2">
      <c r="A46" s="1" t="s">
        <v>33</v>
      </c>
      <c r="D46" s="1" t="s">
        <v>32</v>
      </c>
      <c r="E46" s="1" t="s">
        <v>79</v>
      </c>
      <c r="Q46" s="16"/>
      <c r="R46" s="16"/>
      <c r="S46" s="17"/>
      <c r="T46" s="19"/>
      <c r="U46" s="19"/>
      <c r="V46" s="19"/>
      <c r="W46" s="36"/>
      <c r="X46" s="37"/>
    </row>
    <row r="47" spans="1:24" ht="10.95" customHeight="1" x14ac:dyDescent="0.2">
      <c r="Q47" s="4"/>
      <c r="R47" s="4"/>
      <c r="S47" s="30"/>
      <c r="T47" s="28"/>
      <c r="U47" s="28"/>
      <c r="V47" s="28"/>
      <c r="W47" s="6"/>
      <c r="X47" s="6"/>
    </row>
    <row r="48" spans="1:24" ht="10.95" customHeight="1" x14ac:dyDescent="0.2">
      <c r="A48" s="1" t="s">
        <v>34</v>
      </c>
      <c r="D48" s="1" t="s">
        <v>32</v>
      </c>
      <c r="E48" s="1" t="s">
        <v>79</v>
      </c>
    </row>
    <row r="49" spans="17:18" ht="10.95" customHeight="1" x14ac:dyDescent="0.25">
      <c r="Q49" s="2"/>
      <c r="R49" s="2"/>
    </row>
  </sheetData>
  <sheetProtection algorithmName="SHA-512" hashValue="XajbDMy3ttjIzguecxf+swLLK7ur++RkxqF40lnQZqhPwJcX5Mzhvv1r30Ng0Gov7ca2VO1/Tp1E+ryoPrNT3Q==" saltValue="Ehy/zPv/DRKHSnmOuTAFZw==" spinCount="100000" sheet="1" objects="1" scenarios="1"/>
  <pageMargins left="0.23622047244094491" right="0.23622047244094491" top="0.55118110236220474" bottom="0.35433070866141736" header="0.31496062992125984" footer="0.31496062992125984"/>
  <pageSetup paperSize="9" scale="9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Evans</dc:creator>
  <cp:lastModifiedBy>Ray Evans</cp:lastModifiedBy>
  <cp:lastPrinted>2023-06-01T09:25:24Z</cp:lastPrinted>
  <dcterms:created xsi:type="dcterms:W3CDTF">2023-04-11T14:03:00Z</dcterms:created>
  <dcterms:modified xsi:type="dcterms:W3CDTF">2023-06-02T09:39:17Z</dcterms:modified>
</cp:coreProperties>
</file>